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Трубников, 3" sheetId="2" r:id="rId1"/>
  </sheets>
  <calcPr calcId="144525"/>
</workbook>
</file>

<file path=xl/calcChain.xml><?xml version="1.0" encoding="utf-8"?>
<calcChain xmlns="http://schemas.openxmlformats.org/spreadsheetml/2006/main">
  <c r="C137" i="2" l="1"/>
  <c r="C128" i="2"/>
  <c r="C121" i="2"/>
  <c r="C108" i="2"/>
  <c r="C103" i="2"/>
  <c r="C100" i="2"/>
  <c r="C76" i="2"/>
  <c r="C28" i="2"/>
  <c r="C24" i="2"/>
  <c r="C15" i="2"/>
  <c r="C11" i="2"/>
  <c r="C116" i="2" l="1"/>
  <c r="C117" i="2" s="1"/>
  <c r="C140" i="2" l="1"/>
  <c r="C51" i="2" l="1"/>
  <c r="C56" i="2" s="1"/>
  <c r="C79" i="2" l="1"/>
</calcChain>
</file>

<file path=xl/sharedStrings.xml><?xml version="1.0" encoding="utf-8"?>
<sst xmlns="http://schemas.openxmlformats.org/spreadsheetml/2006/main" count="250" uniqueCount="145">
  <si>
    <t>Адрес</t>
  </si>
  <si>
    <t>ИТОГО по дому</t>
  </si>
  <si>
    <t>Медгородок 10</t>
  </si>
  <si>
    <t>Смирных 13 б</t>
  </si>
  <si>
    <t>Гвардейская 8</t>
  </si>
  <si>
    <t>Елькина 96 а</t>
  </si>
  <si>
    <t>Савина 8 а</t>
  </si>
  <si>
    <t>Солнечная 6г</t>
  </si>
  <si>
    <t>Пр. Победы 155 а</t>
  </si>
  <si>
    <t>Энтузиастов 14 в</t>
  </si>
  <si>
    <t>Кузнецова 31</t>
  </si>
  <si>
    <t>40 лет Победы 26</t>
  </si>
  <si>
    <t>Каслинская 93</t>
  </si>
  <si>
    <t>ПО</t>
  </si>
  <si>
    <t>Комсомольск. пр. 62 в</t>
  </si>
  <si>
    <t>Пионерска 7 в</t>
  </si>
  <si>
    <t>Комс. пр. 80 в</t>
  </si>
  <si>
    <t>Ремонт подъезда, 1 этаж</t>
  </si>
  <si>
    <t>сумма, факт</t>
  </si>
  <si>
    <t>ремонт автоматики</t>
  </si>
  <si>
    <t>Факт выполнения работ</t>
  </si>
  <si>
    <t>наименование работ</t>
  </si>
  <si>
    <t>расходные материалы</t>
  </si>
  <si>
    <t>Трубников 3</t>
  </si>
  <si>
    <t>ООО ПФ "Энерго-эксплуатация"</t>
  </si>
  <si>
    <t>ООО "Энергия-Сервис"</t>
  </si>
  <si>
    <t>ООО СК "Рейл"</t>
  </si>
  <si>
    <t>ООО "Регионстрой"</t>
  </si>
  <si>
    <t>Ремонт (герметизация) лотка железобетонной кровли</t>
  </si>
  <si>
    <t>Ремонт балконных козырьков кв. 34,35,48,48,64,85</t>
  </si>
  <si>
    <t>Гирлянда уличная</t>
  </si>
  <si>
    <t>ООО "АТОН"</t>
  </si>
  <si>
    <t>Ремонт балконных козырьков кв. 23/1</t>
  </si>
  <si>
    <t>Ремонт балконного козырька кв. 106,155</t>
  </si>
  <si>
    <t>Замена входной двери</t>
  </si>
  <si>
    <t>Ремонт лестничных клеток под. № 5</t>
  </si>
  <si>
    <t>Теплообменник пластинчатый Ридан НН№19-А-ТО 16/36-ТКТL26/36-ТМТL63</t>
  </si>
  <si>
    <t>ООО "Проектно-Сервисная Компания"</t>
  </si>
  <si>
    <t>Покраска дверных блоков</t>
  </si>
  <si>
    <t>Ремонт межпанельных швов кв. 236,170</t>
  </si>
  <si>
    <t>Ремонт межпанельных швов кв. 36,50,85,99,101</t>
  </si>
  <si>
    <t>Выезд специалиста по городу.Реконструкция системы автоматического регулирования (замена датчика температуры наружного воздуха,замена датчика температуры теплоносителя, восстановление сигнальных линий от контроллера до электроприводов клапанов).Пусконаладочные работы и настройка системы автоматического погодного регулирования.</t>
  </si>
  <si>
    <t>Ремонт примыканий балконных козырьков кв. 10</t>
  </si>
  <si>
    <t>Ремонт примыканий балконов,межпанельных швов кв.77,78,157,195,196,234,235</t>
  </si>
  <si>
    <t>Ремонт межпанельных швов кв. 70</t>
  </si>
  <si>
    <t>Ремонт входных групп</t>
  </si>
  <si>
    <t>Ремонт межпанельных швов кв. 54</t>
  </si>
  <si>
    <t>ООО НПП "Урал"</t>
  </si>
  <si>
    <t>Ситуационный план</t>
  </si>
  <si>
    <t>Ремонт межпанельных швов кв. 79</t>
  </si>
  <si>
    <t>Ремонт межпанельных швов кв. 13,25,157,162,103,32</t>
  </si>
  <si>
    <t>Ремонт межпанельных швов кв. 253</t>
  </si>
  <si>
    <t>ООО Торгово-промышленная компания "СРС"</t>
  </si>
  <si>
    <t>Установка урн</t>
  </si>
  <si>
    <t>ООО "БликС"</t>
  </si>
  <si>
    <t>Укладка керамогранита в холле первого этажа</t>
  </si>
  <si>
    <t>Очистка подвала</t>
  </si>
  <si>
    <t>Ремонт межпанельных швов кв. 1,13,16,20,28,36,32</t>
  </si>
  <si>
    <t>Ремонт межпанельных швов кв. 51,75</t>
  </si>
  <si>
    <t>Ремонт ворот</t>
  </si>
  <si>
    <t>Смена почтовых ящиков</t>
  </si>
  <si>
    <t>Ремонт межпанельных швов кв. 41,75</t>
  </si>
  <si>
    <t>Ремонт подъезда №5, ремонт откосов в п № 4,5</t>
  </si>
  <si>
    <t>Замена врезок ХГВС</t>
  </si>
  <si>
    <t>Ремонт межпанельных швов кв. 79,110,111</t>
  </si>
  <si>
    <t>Ремонт межпанельных швов кв. 215,277,254</t>
  </si>
  <si>
    <t>Ремонт откосов после установки пластиковых окон</t>
  </si>
  <si>
    <t>Ремонт межпанельных швов кв. 13,25,33,54,55</t>
  </si>
  <si>
    <t>Ремонт межпанельных швов кв. 11,94,186,223,249,257,277</t>
  </si>
  <si>
    <t>Установка урн.</t>
  </si>
  <si>
    <t>Замена кафельной плитки в подъезде</t>
  </si>
  <si>
    <t>Ремонт системы вентиляции, кв. 87</t>
  </si>
  <si>
    <t>Ремонт системы вентиляции кв. 257</t>
  </si>
  <si>
    <t>Ремонт системы вентиляции кв. 79</t>
  </si>
  <si>
    <t>Замена насоса</t>
  </si>
  <si>
    <t>Выезд специалиста по городу. Реконструкция станции управления насосами (ЧП-2/3кВТ) (ЧП,плата расширения,датчик давления).Включение в работу и наладка насосной станции ХВС.</t>
  </si>
  <si>
    <t>ООО "Котельные установки и электростанции"</t>
  </si>
  <si>
    <t>Химическая промывка теплообменника Alfa Laval (на отоплении)</t>
  </si>
  <si>
    <t>Выезд специалиста по городу. Организация метрологической поверки водосчетчика Ду 25</t>
  </si>
  <si>
    <t>РПФ "Графика"</t>
  </si>
  <si>
    <t>Табличка на подъезд.</t>
  </si>
  <si>
    <t>Отключение-включение сетей водопровода</t>
  </si>
  <si>
    <t>МУП "ПОВВ"</t>
  </si>
  <si>
    <t>Замена трубопровода ХВС</t>
  </si>
  <si>
    <t>ООО "Витрина"</t>
  </si>
  <si>
    <t>Материалы для монтажа. Замок электромагнитный с блоком питания. Монтажные работы.</t>
  </si>
  <si>
    <t>ИП Тазетдинов</t>
  </si>
  <si>
    <t>Контейнер для хранения ртутных ламп</t>
  </si>
  <si>
    <t>Организация метрологической поверки измерительного комплекса "Эльф" (вычислитель,два расходомера,комплект термосопротивлений). Ремонт расходомера КАРАТ-РС Ду 50. Замена элемента питания (КАРАТ-РС). Замена элемента питания (Эльф-01). Демонтаж/монтаж теплосчетчика с выдачей акта службы КИПаА МУП "ЧКТС"</t>
  </si>
  <si>
    <t>ООО "Орионспорт+"</t>
  </si>
  <si>
    <t>Установка малых форм.</t>
  </si>
  <si>
    <t>Эмаль ПФ-115 мастерОк цвет зеленая,6</t>
  </si>
  <si>
    <t xml:space="preserve"> ООО Торговый дом "Империя"</t>
  </si>
  <si>
    <t xml:space="preserve">Уборка мусора в  подвале </t>
  </si>
  <si>
    <t>Устройство обрамления дверного проема</t>
  </si>
  <si>
    <t>Ремонт системы вентиляции кв. 33</t>
  </si>
  <si>
    <t>Ремонт системы вентиляции кв. 253</t>
  </si>
  <si>
    <t>Восстановление системы освещения</t>
  </si>
  <si>
    <t>Ремонт межпанельных швов кв. 178</t>
  </si>
  <si>
    <t>Демонтаж деревянных окон,изготовление и установка окон ПВХ на лестничных клетках,установка нащельника,подреска пены,удаление защитной пленки,вывоз мусора.</t>
  </si>
  <si>
    <t>Техническое обслуживание СКД (систем контроля доступа) за февраль 2015г. (2 калитки)</t>
  </si>
  <si>
    <t>ООО "Интек-Сервис"</t>
  </si>
  <si>
    <t>Отключение-включение сетей водопровода (счет № 7 от 9.02.15г)</t>
  </si>
  <si>
    <t>ООО "Жил-Стандарт"</t>
  </si>
  <si>
    <t>Промывка окон с наружной стороны</t>
  </si>
  <si>
    <t>Техническое обслуживание СКД (систем контроля доступа) за январь 2015г. (2 калитки)</t>
  </si>
  <si>
    <t>Установка ограничителей парковки</t>
  </si>
  <si>
    <t>Планировка песком территории</t>
  </si>
  <si>
    <t>Техническое обслуживание СКД (систем контроля доступа) за июнь 2015г. (2 калитки)</t>
  </si>
  <si>
    <t>Ремонт автоматики</t>
  </si>
  <si>
    <t>Техническое обслуживание СКД (систем контроля доступа) за май 2015г. (2 калитки)</t>
  </si>
  <si>
    <t>ИП Колисниченко Е.А.</t>
  </si>
  <si>
    <t>Цветочная рассада. Услуги доставки.</t>
  </si>
  <si>
    <t>Благоустройство территории</t>
  </si>
  <si>
    <t>Изготовление и установка алюминевой двери на лестничной клетке 1 этажа удаление защитной пленки,вывоз мусора.</t>
  </si>
  <si>
    <t>Техническое обслуживание СКД (систем контроля доступа) за август 2015г. (2 калитки)</t>
  </si>
  <si>
    <t>Прочистка сетей водоотведения</t>
  </si>
  <si>
    <t>Техническое обслуживание СКД (систем контроля доступа) за июль 2015г. (2 калитки)</t>
  </si>
  <si>
    <t>ООО "Обслуживающий комплекс 1"</t>
  </si>
  <si>
    <t>Пусконаладочные работы насоса ХВС</t>
  </si>
  <si>
    <t>Пусконаладочные работы теплосчетчика</t>
  </si>
  <si>
    <t>Пусконаладочные работы насоса на ХВС</t>
  </si>
  <si>
    <t>Поверка теплосчетчика</t>
  </si>
  <si>
    <t>Укладка коврика</t>
  </si>
  <si>
    <t>Замена электросчетчиков,трансформаторов в щитовой</t>
  </si>
  <si>
    <t>Замена электросчетчиковдомовых и трансформаторов в щитовых</t>
  </si>
  <si>
    <t>Замена радиаторов у консъержей</t>
  </si>
  <si>
    <t>Техническое обслуживание СКД (систем контроля доступа) за декабрь 2015г. (2 калитки)</t>
  </si>
  <si>
    <t>Поверка водосчетчика</t>
  </si>
  <si>
    <t>Диагностика работы теплосчетчика</t>
  </si>
  <si>
    <t>Техническое обслуживание СКД (систем контроля доступа) за ноябрь 2015г. (2 калитки)</t>
  </si>
  <si>
    <t>Пусконаладочные работы на ХВС</t>
  </si>
  <si>
    <t>Техническое обслуживание СКД (систем контроля доступа) за октябрь 2015г. (2 калитки)</t>
  </si>
  <si>
    <t>ООО "Уралжилсервис</t>
  </si>
  <si>
    <t>ТО ДСКИ  за домофон</t>
  </si>
  <si>
    <t>Техническое обслуживание СКД (систем контроля доступа) за сентябрь 2015г. (2 калитки)</t>
  </si>
  <si>
    <t>ООО "Спектр"</t>
  </si>
  <si>
    <t>Ограждение с монтажем</t>
  </si>
  <si>
    <t>Чернозем</t>
  </si>
  <si>
    <t>ИП Абдуллаев Э.И.</t>
  </si>
  <si>
    <t>Техническое обслуживание СКД (систем контроля доступа) за март 2015г. (2 калитки)</t>
  </si>
  <si>
    <t>Техническое обслуживание СКД (систем контроля доступа) за апрель 2015г. (2 калитки)</t>
  </si>
  <si>
    <t>ООО "импеданс"</t>
  </si>
  <si>
    <t>Монтаж видеонаблюдения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</si>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</sst>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9"/>
      <name val="Arial"/>
      <family val="2"/>
      <charset val="204"/>
    </font>
    <font>
      <b/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2" fontId="5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wrapText="1"/>
    </xf>
    <xf numFmtId="4" fontId="0" fillId="0" borderId="0" xfId="0" applyNumberFormat="1" applyFill="1" applyAlignment="1">
      <alignment wrapText="1"/>
    </xf>
    <xf numFmtId="3" fontId="8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horizontal="right" wrapText="1"/>
    </xf>
    <xf numFmtId="2" fontId="1" fillId="0" borderId="0" xfId="0" applyNumberFormat="1" applyFont="1" applyFill="1" applyAlignment="1">
      <alignment horizontal="right" wrapText="1"/>
    </xf>
    <xf numFmtId="2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2" fontId="8" fillId="0" borderId="1" xfId="0" applyNumberFormat="1" applyFont="1" applyFill="1" applyBorder="1" applyAlignment="1">
      <alignment horizontal="center" wrapText="1"/>
    </xf>
    <xf numFmtId="0" fontId="10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vertical="top" wrapText="1"/>
    </xf>
    <xf numFmtId="0" fontId="12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abSelected="1" zoomScale="98" zoomScaleNormal="98" workbookViewId="0">
      <selection activeCell="I162" sqref="I162"/>
    </sheetView>
  </sheetViews>
  <sheetFormatPr defaultRowHeight="12.75" x14ac:dyDescent="0.2"/>
  <cols>
    <col min="1" max="1" width="22.5703125" style="1" customWidth="1"/>
    <col min="2" max="2" width="45.140625" style="1" customWidth="1"/>
    <col min="3" max="3" width="14.28515625" style="26" customWidth="1"/>
    <col min="4" max="4" width="19" style="4" customWidth="1"/>
    <col min="5" max="16384" width="9.140625" style="1"/>
  </cols>
  <sheetData>
    <row r="1" spans="1:4" s="3" customFormat="1" ht="15" x14ac:dyDescent="0.2">
      <c r="A1" s="3" t="s">
        <v>144</v>
      </c>
      <c r="C1" s="29"/>
      <c r="D1" s="30"/>
    </row>
    <row r="3" spans="1:4" s="49" customFormat="1" ht="14.25" customHeight="1" x14ac:dyDescent="0.2">
      <c r="A3" s="53" t="s">
        <v>0</v>
      </c>
      <c r="B3" s="54" t="s">
        <v>20</v>
      </c>
      <c r="C3" s="55"/>
      <c r="D3" s="55"/>
    </row>
    <row r="4" spans="1:4" s="49" customFormat="1" ht="17.25" customHeight="1" x14ac:dyDescent="0.2">
      <c r="A4" s="53"/>
      <c r="B4" s="50" t="s">
        <v>21</v>
      </c>
      <c r="C4" s="51" t="s">
        <v>18</v>
      </c>
      <c r="D4" s="50" t="s">
        <v>13</v>
      </c>
    </row>
    <row r="5" spans="1:4" ht="39.75" hidden="1" customHeight="1" x14ac:dyDescent="0.2">
      <c r="A5" s="31" t="s">
        <v>2</v>
      </c>
      <c r="B5" s="32" t="s">
        <v>81</v>
      </c>
      <c r="C5" s="33">
        <v>6394.6</v>
      </c>
      <c r="D5" s="34" t="s">
        <v>82</v>
      </c>
    </row>
    <row r="6" spans="1:4" ht="30" hidden="1" x14ac:dyDescent="0.2">
      <c r="A6" s="35"/>
      <c r="B6" s="32" t="s">
        <v>50</v>
      </c>
      <c r="C6" s="33">
        <v>104489.42</v>
      </c>
      <c r="D6" s="34" t="s">
        <v>26</v>
      </c>
    </row>
    <row r="7" spans="1:4" ht="45" hidden="1" x14ac:dyDescent="0.2">
      <c r="A7" s="35"/>
      <c r="B7" s="32" t="s">
        <v>106</v>
      </c>
      <c r="C7" s="33">
        <v>10548</v>
      </c>
      <c r="D7" s="34" t="s">
        <v>52</v>
      </c>
    </row>
    <row r="8" spans="1:4" ht="45" hidden="1" x14ac:dyDescent="0.2">
      <c r="A8" s="35"/>
      <c r="B8" s="36" t="s">
        <v>43</v>
      </c>
      <c r="C8" s="22">
        <v>24859.72</v>
      </c>
      <c r="D8" s="34" t="s">
        <v>26</v>
      </c>
    </row>
    <row r="9" spans="1:4" ht="45" hidden="1" x14ac:dyDescent="0.2">
      <c r="A9" s="35"/>
      <c r="B9" s="32" t="s">
        <v>36</v>
      </c>
      <c r="C9" s="33">
        <v>270040</v>
      </c>
      <c r="D9" s="6" t="s">
        <v>37</v>
      </c>
    </row>
    <row r="10" spans="1:4" ht="48" hidden="1" customHeight="1" x14ac:dyDescent="0.2">
      <c r="A10" s="35"/>
      <c r="B10" s="37" t="s">
        <v>121</v>
      </c>
      <c r="C10" s="33">
        <v>9125.31</v>
      </c>
      <c r="D10" s="34" t="s">
        <v>118</v>
      </c>
    </row>
    <row r="11" spans="1:4" s="28" customFormat="1" ht="15" hidden="1" customHeight="1" x14ac:dyDescent="0.2">
      <c r="A11" s="16" t="s">
        <v>1</v>
      </c>
      <c r="B11" s="19"/>
      <c r="C11" s="23">
        <f>SUM(C5:C10)</f>
        <v>425457.05</v>
      </c>
      <c r="D11" s="27"/>
    </row>
    <row r="12" spans="1:4" ht="15" hidden="1" x14ac:dyDescent="0.2">
      <c r="A12" s="14"/>
      <c r="B12" s="10"/>
      <c r="C12" s="22"/>
      <c r="D12" s="6"/>
    </row>
    <row r="13" spans="1:4" ht="47.25" hidden="1" customHeight="1" x14ac:dyDescent="0.2">
      <c r="A13" s="52" t="s">
        <v>3</v>
      </c>
      <c r="B13" s="37" t="s">
        <v>78</v>
      </c>
      <c r="C13" s="33">
        <v>3800</v>
      </c>
      <c r="D13" s="6" t="s">
        <v>37</v>
      </c>
    </row>
    <row r="14" spans="1:4" ht="51" hidden="1" customHeight="1" x14ac:dyDescent="0.25">
      <c r="A14" s="2"/>
      <c r="B14" s="37" t="s">
        <v>120</v>
      </c>
      <c r="C14" s="33">
        <v>22034.11</v>
      </c>
      <c r="D14" s="34" t="s">
        <v>118</v>
      </c>
    </row>
    <row r="15" spans="1:4" s="28" customFormat="1" ht="15" hidden="1" customHeight="1" x14ac:dyDescent="0.2">
      <c r="A15" s="20" t="s">
        <v>1</v>
      </c>
      <c r="B15" s="19"/>
      <c r="C15" s="23">
        <f>SUM(C13:C14)</f>
        <v>25834.11</v>
      </c>
      <c r="D15" s="27"/>
    </row>
    <row r="16" spans="1:4" ht="15" hidden="1" x14ac:dyDescent="0.2">
      <c r="A16" s="15"/>
      <c r="B16" s="10"/>
      <c r="C16" s="22"/>
      <c r="D16" s="6"/>
    </row>
    <row r="17" spans="1:4" ht="30" hidden="1" x14ac:dyDescent="0.2">
      <c r="A17" s="38" t="s">
        <v>5</v>
      </c>
      <c r="B17" s="36" t="s">
        <v>102</v>
      </c>
      <c r="C17" s="33">
        <v>6394.6</v>
      </c>
      <c r="D17" s="34" t="s">
        <v>82</v>
      </c>
    </row>
    <row r="18" spans="1:4" ht="33" hidden="1" customHeight="1" x14ac:dyDescent="0.2">
      <c r="A18" s="39"/>
      <c r="B18" s="32" t="s">
        <v>83</v>
      </c>
      <c r="C18" s="33">
        <v>68759.3</v>
      </c>
      <c r="D18" s="34" t="s">
        <v>26</v>
      </c>
    </row>
    <row r="19" spans="1:4" ht="25.5" hidden="1" customHeight="1" x14ac:dyDescent="0.2">
      <c r="A19" s="39"/>
      <c r="B19" s="32" t="s">
        <v>56</v>
      </c>
      <c r="C19" s="33">
        <v>38548.959999999999</v>
      </c>
      <c r="D19" s="34" t="s">
        <v>26</v>
      </c>
    </row>
    <row r="20" spans="1:4" ht="48" hidden="1" customHeight="1" x14ac:dyDescent="0.2">
      <c r="A20" s="39"/>
      <c r="B20" s="32" t="s">
        <v>107</v>
      </c>
      <c r="C20" s="33">
        <v>16703</v>
      </c>
      <c r="D20" s="34" t="s">
        <v>52</v>
      </c>
    </row>
    <row r="21" spans="1:4" ht="24" hidden="1" customHeight="1" x14ac:dyDescent="0.2">
      <c r="A21" s="39"/>
      <c r="B21" s="32" t="s">
        <v>46</v>
      </c>
      <c r="C21" s="33">
        <v>34402.879999999997</v>
      </c>
      <c r="D21" s="34" t="s">
        <v>26</v>
      </c>
    </row>
    <row r="22" spans="1:4" ht="45.75" hidden="1" customHeight="1" x14ac:dyDescent="0.2">
      <c r="A22" s="39"/>
      <c r="B22" s="32" t="s">
        <v>30</v>
      </c>
      <c r="C22" s="33">
        <v>13560</v>
      </c>
      <c r="D22" s="34" t="s">
        <v>31</v>
      </c>
    </row>
    <row r="23" spans="1:4" ht="54" hidden="1" customHeight="1" x14ac:dyDescent="0.2">
      <c r="A23" s="39"/>
      <c r="B23" s="37" t="s">
        <v>121</v>
      </c>
      <c r="C23" s="33">
        <v>9068.5499999999993</v>
      </c>
      <c r="D23" s="34" t="s">
        <v>118</v>
      </c>
    </row>
    <row r="24" spans="1:4" s="28" customFormat="1" ht="15" hidden="1" customHeight="1" x14ac:dyDescent="0.2">
      <c r="A24" s="20" t="s">
        <v>1</v>
      </c>
      <c r="B24" s="19"/>
      <c r="C24" s="23">
        <f>SUM(C17:C23)</f>
        <v>187437.29</v>
      </c>
      <c r="D24" s="27"/>
    </row>
    <row r="25" spans="1:4" ht="15" hidden="1" x14ac:dyDescent="0.2">
      <c r="A25" s="15"/>
      <c r="B25" s="10"/>
      <c r="C25" s="22"/>
      <c r="D25" s="6"/>
    </row>
    <row r="26" spans="1:4" ht="33" hidden="1" customHeight="1" x14ac:dyDescent="0.2">
      <c r="A26" s="38" t="s">
        <v>16</v>
      </c>
      <c r="B26" s="32" t="s">
        <v>57</v>
      </c>
      <c r="C26" s="33">
        <v>165859.85999999999</v>
      </c>
      <c r="D26" s="34" t="s">
        <v>26</v>
      </c>
    </row>
    <row r="27" spans="1:4" ht="49.5" hidden="1" customHeight="1" x14ac:dyDescent="0.2">
      <c r="A27" s="15"/>
      <c r="B27" s="37" t="s">
        <v>120</v>
      </c>
      <c r="C27" s="33">
        <v>8968</v>
      </c>
      <c r="D27" s="34" t="s">
        <v>118</v>
      </c>
    </row>
    <row r="28" spans="1:4" s="28" customFormat="1" ht="15" hidden="1" customHeight="1" x14ac:dyDescent="0.2">
      <c r="A28" s="20" t="s">
        <v>1</v>
      </c>
      <c r="B28" s="19"/>
      <c r="C28" s="23">
        <f>SUM(C26:C27)</f>
        <v>174827.86</v>
      </c>
      <c r="D28" s="27"/>
    </row>
    <row r="29" spans="1:4" ht="15" hidden="1" x14ac:dyDescent="0.2">
      <c r="A29" s="15"/>
      <c r="B29" s="10"/>
      <c r="C29" s="22"/>
      <c r="D29" s="6"/>
    </row>
    <row r="30" spans="1:4" ht="52.5" hidden="1" customHeight="1" x14ac:dyDescent="0.2">
      <c r="A30" s="38" t="s">
        <v>6</v>
      </c>
      <c r="B30" s="40" t="s">
        <v>85</v>
      </c>
      <c r="C30" s="33">
        <v>7600</v>
      </c>
      <c r="D30" s="34" t="s">
        <v>84</v>
      </c>
    </row>
    <row r="31" spans="1:4" ht="48" hidden="1" customHeight="1" x14ac:dyDescent="0.2">
      <c r="A31" s="15"/>
      <c r="B31" s="40" t="s">
        <v>109</v>
      </c>
      <c r="C31" s="33">
        <v>1500</v>
      </c>
      <c r="D31" s="34" t="s">
        <v>84</v>
      </c>
    </row>
    <row r="32" spans="1:4" ht="46.5" hidden="1" customHeight="1" x14ac:dyDescent="0.2">
      <c r="A32" s="15"/>
      <c r="B32" s="40" t="s">
        <v>100</v>
      </c>
      <c r="C32" s="33">
        <v>1000</v>
      </c>
      <c r="D32" s="34" t="s">
        <v>101</v>
      </c>
    </row>
    <row r="33" spans="1:4" ht="51" hidden="1" customHeight="1" x14ac:dyDescent="0.2">
      <c r="A33" s="15"/>
      <c r="B33" s="40" t="s">
        <v>105</v>
      </c>
      <c r="C33" s="33">
        <v>1000</v>
      </c>
      <c r="D33" s="34" t="s">
        <v>101</v>
      </c>
    </row>
    <row r="34" spans="1:4" ht="45.75" hidden="1" customHeight="1" x14ac:dyDescent="0.2">
      <c r="A34" s="15"/>
      <c r="B34" s="40" t="s">
        <v>108</v>
      </c>
      <c r="C34" s="33">
        <v>1000</v>
      </c>
      <c r="D34" s="34" t="s">
        <v>101</v>
      </c>
    </row>
    <row r="35" spans="1:4" ht="45" hidden="1" x14ac:dyDescent="0.2">
      <c r="A35" s="15"/>
      <c r="B35" s="40" t="s">
        <v>110</v>
      </c>
      <c r="C35" s="33">
        <v>1000</v>
      </c>
      <c r="D35" s="34" t="s">
        <v>101</v>
      </c>
    </row>
    <row r="36" spans="1:4" ht="45" hidden="1" x14ac:dyDescent="0.2">
      <c r="A36" s="15"/>
      <c r="B36" s="40" t="s">
        <v>115</v>
      </c>
      <c r="C36" s="33">
        <v>1000</v>
      </c>
      <c r="D36" s="34" t="s">
        <v>101</v>
      </c>
    </row>
    <row r="37" spans="1:4" ht="45" hidden="1" x14ac:dyDescent="0.2">
      <c r="A37" s="15"/>
      <c r="B37" s="40" t="s">
        <v>117</v>
      </c>
      <c r="C37" s="33">
        <v>1000</v>
      </c>
      <c r="D37" s="34" t="s">
        <v>101</v>
      </c>
    </row>
    <row r="38" spans="1:4" ht="45" hidden="1" x14ac:dyDescent="0.2">
      <c r="A38" s="15"/>
      <c r="B38" s="40" t="s">
        <v>127</v>
      </c>
      <c r="C38" s="33">
        <v>1000</v>
      </c>
      <c r="D38" s="34" t="s">
        <v>101</v>
      </c>
    </row>
    <row r="39" spans="1:4" ht="50.25" hidden="1" customHeight="1" x14ac:dyDescent="0.2">
      <c r="A39" s="15"/>
      <c r="B39" s="40" t="s">
        <v>130</v>
      </c>
      <c r="C39" s="33">
        <v>1000</v>
      </c>
      <c r="D39" s="34" t="s">
        <v>101</v>
      </c>
    </row>
    <row r="40" spans="1:4" ht="48" hidden="1" customHeight="1" x14ac:dyDescent="0.2">
      <c r="A40" s="15"/>
      <c r="B40" s="40" t="s">
        <v>132</v>
      </c>
      <c r="C40" s="33">
        <v>1000</v>
      </c>
      <c r="D40" s="34" t="s">
        <v>101</v>
      </c>
    </row>
    <row r="41" spans="1:4" ht="50.25" hidden="1" customHeight="1" x14ac:dyDescent="0.2">
      <c r="A41" s="15"/>
      <c r="B41" s="40" t="s">
        <v>135</v>
      </c>
      <c r="C41" s="33">
        <v>1000</v>
      </c>
      <c r="D41" s="34" t="s">
        <v>101</v>
      </c>
    </row>
    <row r="42" spans="1:4" ht="53.25" hidden="1" customHeight="1" x14ac:dyDescent="0.2">
      <c r="A42" s="15"/>
      <c r="B42" s="40" t="s">
        <v>140</v>
      </c>
      <c r="C42" s="33">
        <v>1000</v>
      </c>
      <c r="D42" s="34" t="s">
        <v>101</v>
      </c>
    </row>
    <row r="43" spans="1:4" ht="58.5" hidden="1" customHeight="1" x14ac:dyDescent="0.2">
      <c r="A43" s="15"/>
      <c r="B43" s="40" t="s">
        <v>141</v>
      </c>
      <c r="C43" s="33">
        <v>1000</v>
      </c>
      <c r="D43" s="34" t="s">
        <v>101</v>
      </c>
    </row>
    <row r="44" spans="1:4" ht="48.75" hidden="1" customHeight="1" x14ac:dyDescent="0.2">
      <c r="A44" s="15"/>
      <c r="B44" s="40" t="s">
        <v>19</v>
      </c>
      <c r="C44" s="33">
        <v>2000</v>
      </c>
      <c r="D44" s="34" t="s">
        <v>84</v>
      </c>
    </row>
    <row r="45" spans="1:4" ht="48" hidden="1" customHeight="1" x14ac:dyDescent="0.2">
      <c r="A45" s="15"/>
      <c r="B45" s="40" t="s">
        <v>22</v>
      </c>
      <c r="C45" s="33">
        <v>520</v>
      </c>
      <c r="D45" s="34" t="s">
        <v>84</v>
      </c>
    </row>
    <row r="46" spans="1:4" ht="45" hidden="1" x14ac:dyDescent="0.2">
      <c r="A46" s="15"/>
      <c r="B46" s="40" t="s">
        <v>59</v>
      </c>
      <c r="C46" s="33">
        <v>12668</v>
      </c>
      <c r="D46" s="34" t="s">
        <v>52</v>
      </c>
    </row>
    <row r="47" spans="1:4" ht="15" hidden="1" x14ac:dyDescent="0.2">
      <c r="A47" s="15"/>
      <c r="B47" s="10" t="s">
        <v>143</v>
      </c>
      <c r="C47" s="22">
        <v>95435</v>
      </c>
      <c r="D47" s="6" t="s">
        <v>142</v>
      </c>
    </row>
    <row r="48" spans="1:4" ht="45" hidden="1" x14ac:dyDescent="0.2">
      <c r="A48" s="15"/>
      <c r="B48" s="40" t="s">
        <v>106</v>
      </c>
      <c r="C48" s="33">
        <v>5274</v>
      </c>
      <c r="D48" s="34" t="s">
        <v>52</v>
      </c>
    </row>
    <row r="49" spans="1:4" ht="30" hidden="1" x14ac:dyDescent="0.2">
      <c r="A49" s="15"/>
      <c r="B49" s="37" t="s">
        <v>29</v>
      </c>
      <c r="C49" s="33">
        <v>13300</v>
      </c>
      <c r="D49" s="41" t="s">
        <v>27</v>
      </c>
    </row>
    <row r="50" spans="1:4" ht="45" hidden="1" x14ac:dyDescent="0.2">
      <c r="A50" s="15"/>
      <c r="B50" s="37" t="s">
        <v>113</v>
      </c>
      <c r="C50" s="33">
        <v>169464</v>
      </c>
      <c r="D50" s="34" t="s">
        <v>52</v>
      </c>
    </row>
    <row r="51" spans="1:4" ht="30" hidden="1" x14ac:dyDescent="0.2">
      <c r="A51" s="15"/>
      <c r="B51" s="40" t="s">
        <v>90</v>
      </c>
      <c r="C51" s="33">
        <f>9800+35000+21000+19000+14500+15000+4000+12700+16000+50000</f>
        <v>197000</v>
      </c>
      <c r="D51" s="34" t="s">
        <v>89</v>
      </c>
    </row>
    <row r="52" spans="1:4" ht="45" hidden="1" x14ac:dyDescent="0.2">
      <c r="A52" s="15"/>
      <c r="B52" s="37" t="s">
        <v>95</v>
      </c>
      <c r="C52" s="33">
        <v>829.39</v>
      </c>
      <c r="D52" s="42" t="s">
        <v>24</v>
      </c>
    </row>
    <row r="53" spans="1:4" ht="45" hidden="1" x14ac:dyDescent="0.2">
      <c r="A53" s="15"/>
      <c r="B53" s="40" t="s">
        <v>129</v>
      </c>
      <c r="C53" s="33">
        <v>2500</v>
      </c>
      <c r="D53" s="34" t="s">
        <v>118</v>
      </c>
    </row>
    <row r="54" spans="1:4" ht="15" hidden="1" x14ac:dyDescent="0.2">
      <c r="A54" s="15"/>
      <c r="B54" s="10" t="s">
        <v>35</v>
      </c>
      <c r="C54" s="22">
        <v>117810.65</v>
      </c>
      <c r="D54" s="34" t="s">
        <v>26</v>
      </c>
    </row>
    <row r="55" spans="1:4" ht="30" hidden="1" x14ac:dyDescent="0.2">
      <c r="A55" s="15"/>
      <c r="B55" s="40" t="s">
        <v>138</v>
      </c>
      <c r="C55" s="33">
        <v>5000</v>
      </c>
      <c r="D55" s="6" t="s">
        <v>139</v>
      </c>
    </row>
    <row r="56" spans="1:4" s="28" customFormat="1" ht="15" hidden="1" customHeight="1" x14ac:dyDescent="0.2">
      <c r="A56" s="20" t="s">
        <v>1</v>
      </c>
      <c r="B56" s="21"/>
      <c r="C56" s="23">
        <f>SUM(C30:C55)</f>
        <v>642901.04</v>
      </c>
      <c r="D56" s="27"/>
    </row>
    <row r="57" spans="1:4" ht="15" hidden="1" x14ac:dyDescent="0.2">
      <c r="A57" s="15"/>
      <c r="B57" s="10"/>
      <c r="C57" s="22"/>
      <c r="D57" s="6"/>
    </row>
    <row r="58" spans="1:4" ht="26.25" hidden="1" customHeight="1" x14ac:dyDescent="0.2">
      <c r="A58" s="38" t="s">
        <v>7</v>
      </c>
      <c r="B58" s="40" t="s">
        <v>74</v>
      </c>
      <c r="C58" s="33">
        <v>88378.72</v>
      </c>
      <c r="D58" s="34" t="s">
        <v>26</v>
      </c>
    </row>
    <row r="59" spans="1:4" ht="95.25" hidden="1" customHeight="1" x14ac:dyDescent="0.25">
      <c r="A59" s="2"/>
      <c r="B59" s="37" t="s">
        <v>75</v>
      </c>
      <c r="C59" s="33">
        <v>74600</v>
      </c>
      <c r="D59" s="34" t="s">
        <v>37</v>
      </c>
    </row>
    <row r="60" spans="1:4" ht="30" hidden="1" x14ac:dyDescent="0.2">
      <c r="A60" s="15"/>
      <c r="B60" s="43" t="s">
        <v>68</v>
      </c>
      <c r="C60" s="33">
        <v>74354.759999999995</v>
      </c>
      <c r="D60" s="34" t="s">
        <v>26</v>
      </c>
    </row>
    <row r="61" spans="1:4" ht="30" hidden="1" x14ac:dyDescent="0.2">
      <c r="A61" s="15"/>
      <c r="B61" s="43" t="s">
        <v>65</v>
      </c>
      <c r="C61" s="33">
        <v>37914.879999999997</v>
      </c>
      <c r="D61" s="34" t="s">
        <v>26</v>
      </c>
    </row>
    <row r="62" spans="1:4" ht="15" hidden="1" x14ac:dyDescent="0.2">
      <c r="A62" s="15"/>
      <c r="B62" s="43" t="s">
        <v>51</v>
      </c>
      <c r="C62" s="22">
        <v>13636.43</v>
      </c>
      <c r="D62" s="34" t="s">
        <v>26</v>
      </c>
    </row>
    <row r="63" spans="1:4" ht="15" hidden="1" x14ac:dyDescent="0.2">
      <c r="A63" s="15"/>
      <c r="B63" s="43" t="s">
        <v>98</v>
      </c>
      <c r="C63" s="22">
        <v>18510.72</v>
      </c>
      <c r="D63" s="34" t="s">
        <v>26</v>
      </c>
    </row>
    <row r="64" spans="1:4" ht="45" hidden="1" x14ac:dyDescent="0.2">
      <c r="A64" s="15"/>
      <c r="B64" s="40" t="s">
        <v>70</v>
      </c>
      <c r="C64" s="33">
        <v>229606.39999999999</v>
      </c>
      <c r="D64" s="34" t="s">
        <v>52</v>
      </c>
    </row>
    <row r="65" spans="1:4" ht="94.5" hidden="1" customHeight="1" x14ac:dyDescent="0.2">
      <c r="A65" s="15"/>
      <c r="B65" s="40" t="s">
        <v>99</v>
      </c>
      <c r="C65" s="33">
        <v>211267.95</v>
      </c>
      <c r="D65" s="34" t="s">
        <v>25</v>
      </c>
    </row>
    <row r="66" spans="1:4" ht="29.25" hidden="1" customHeight="1" x14ac:dyDescent="0.2">
      <c r="A66" s="15"/>
      <c r="B66" s="10" t="s">
        <v>62</v>
      </c>
      <c r="C66" s="22">
        <v>172144.61</v>
      </c>
      <c r="D66" s="34" t="s">
        <v>26</v>
      </c>
    </row>
    <row r="67" spans="1:4" ht="47.25" hidden="1" customHeight="1" x14ac:dyDescent="0.2">
      <c r="A67" s="15"/>
      <c r="B67" s="37" t="s">
        <v>72</v>
      </c>
      <c r="C67" s="33">
        <v>829.39</v>
      </c>
      <c r="D67" s="42" t="s">
        <v>24</v>
      </c>
    </row>
    <row r="68" spans="1:4" ht="46.5" hidden="1" customHeight="1" x14ac:dyDescent="0.2">
      <c r="A68" s="15"/>
      <c r="B68" s="37" t="s">
        <v>96</v>
      </c>
      <c r="C68" s="22">
        <v>829.39</v>
      </c>
      <c r="D68" s="42" t="s">
        <v>24</v>
      </c>
    </row>
    <row r="69" spans="1:4" ht="17.25" hidden="1" customHeight="1" x14ac:dyDescent="0.2">
      <c r="A69" s="15"/>
      <c r="B69" s="43" t="s">
        <v>80</v>
      </c>
      <c r="C69" s="22">
        <v>2520</v>
      </c>
      <c r="D69" s="6" t="s">
        <v>79</v>
      </c>
    </row>
    <row r="70" spans="1:4" ht="30.75" hidden="1" customHeight="1" x14ac:dyDescent="0.2">
      <c r="A70" s="15"/>
      <c r="B70" s="37" t="s">
        <v>137</v>
      </c>
      <c r="C70" s="33">
        <v>45409.11</v>
      </c>
      <c r="D70" s="34" t="s">
        <v>136</v>
      </c>
    </row>
    <row r="71" spans="1:4" ht="49.5" hidden="1" customHeight="1" x14ac:dyDescent="0.2">
      <c r="A71" s="15"/>
      <c r="B71" s="37" t="s">
        <v>106</v>
      </c>
      <c r="C71" s="33">
        <v>10548</v>
      </c>
      <c r="D71" s="34" t="s">
        <v>52</v>
      </c>
    </row>
    <row r="72" spans="1:4" ht="30" hidden="1" x14ac:dyDescent="0.2">
      <c r="A72" s="15"/>
      <c r="B72" s="43" t="s">
        <v>39</v>
      </c>
      <c r="C72" s="33">
        <v>46416.26</v>
      </c>
      <c r="D72" s="34" t="s">
        <v>26</v>
      </c>
    </row>
    <row r="73" spans="1:4" ht="49.5" hidden="1" customHeight="1" x14ac:dyDescent="0.2">
      <c r="A73" s="15"/>
      <c r="B73" s="37" t="s">
        <v>131</v>
      </c>
      <c r="C73" s="33">
        <v>108850</v>
      </c>
      <c r="D73" s="34" t="s">
        <v>118</v>
      </c>
    </row>
    <row r="74" spans="1:4" ht="30" hidden="1" x14ac:dyDescent="0.2">
      <c r="A74" s="15"/>
      <c r="B74" s="43" t="s">
        <v>33</v>
      </c>
      <c r="C74" s="33">
        <v>8496.5300000000007</v>
      </c>
      <c r="D74" s="34" t="s">
        <v>26</v>
      </c>
    </row>
    <row r="75" spans="1:4" ht="48" hidden="1" customHeight="1" x14ac:dyDescent="0.2">
      <c r="A75" s="15"/>
      <c r="B75" s="37" t="s">
        <v>125</v>
      </c>
      <c r="C75" s="33">
        <v>28896.14</v>
      </c>
      <c r="D75" s="34" t="s">
        <v>118</v>
      </c>
    </row>
    <row r="76" spans="1:4" s="28" customFormat="1" ht="15" hidden="1" customHeight="1" x14ac:dyDescent="0.2">
      <c r="A76" s="20" t="s">
        <v>1</v>
      </c>
      <c r="B76" s="19"/>
      <c r="C76" s="23">
        <f>SUM(C58:C75)</f>
        <v>1173209.29</v>
      </c>
      <c r="D76" s="27"/>
    </row>
    <row r="77" spans="1:4" ht="15" hidden="1" x14ac:dyDescent="0.2">
      <c r="A77" s="15"/>
      <c r="B77" s="10"/>
      <c r="C77" s="22"/>
      <c r="D77" s="6"/>
    </row>
    <row r="78" spans="1:4" ht="15.75" hidden="1" x14ac:dyDescent="0.25">
      <c r="A78" s="2" t="s">
        <v>15</v>
      </c>
      <c r="B78" s="44"/>
      <c r="C78" s="22"/>
      <c r="D78" s="6"/>
    </row>
    <row r="79" spans="1:4" s="28" customFormat="1" ht="15" hidden="1" customHeight="1" x14ac:dyDescent="0.2">
      <c r="A79" s="20" t="s">
        <v>1</v>
      </c>
      <c r="B79" s="21"/>
      <c r="C79" s="23">
        <f>SUM(C78:C78)</f>
        <v>0</v>
      </c>
      <c r="D79" s="27"/>
    </row>
    <row r="80" spans="1:4" ht="15" hidden="1" x14ac:dyDescent="0.2">
      <c r="A80" s="14"/>
      <c r="B80" s="10"/>
      <c r="C80" s="22"/>
      <c r="D80" s="6"/>
    </row>
    <row r="81" spans="1:4" ht="30" hidden="1" x14ac:dyDescent="0.2">
      <c r="A81" s="38" t="s">
        <v>8</v>
      </c>
      <c r="B81" s="43" t="s">
        <v>64</v>
      </c>
      <c r="C81" s="33">
        <v>30082.63</v>
      </c>
      <c r="D81" s="34" t="s">
        <v>26</v>
      </c>
    </row>
    <row r="82" spans="1:4" ht="15" hidden="1" x14ac:dyDescent="0.2">
      <c r="A82" s="15"/>
      <c r="B82" s="10" t="s">
        <v>60</v>
      </c>
      <c r="C82" s="22">
        <v>68224.3</v>
      </c>
      <c r="D82" s="34" t="s">
        <v>26</v>
      </c>
    </row>
    <row r="83" spans="1:4" ht="30" hidden="1" x14ac:dyDescent="0.2">
      <c r="A83" s="15"/>
      <c r="B83" s="40" t="s">
        <v>66</v>
      </c>
      <c r="C83" s="33">
        <v>33805.19</v>
      </c>
      <c r="D83" s="34" t="s">
        <v>26</v>
      </c>
    </row>
    <row r="84" spans="1:4" ht="15" hidden="1" x14ac:dyDescent="0.2">
      <c r="A84" s="15"/>
      <c r="B84" s="10" t="s">
        <v>17</v>
      </c>
      <c r="C84" s="22">
        <v>53065.98</v>
      </c>
      <c r="D84" s="34" t="s">
        <v>26</v>
      </c>
    </row>
    <row r="85" spans="1:4" ht="31.5" hidden="1" customHeight="1" x14ac:dyDescent="0.2">
      <c r="A85" s="15"/>
      <c r="B85" s="43" t="s">
        <v>87</v>
      </c>
      <c r="C85" s="33">
        <v>3800</v>
      </c>
      <c r="D85" s="34" t="s">
        <v>86</v>
      </c>
    </row>
    <row r="86" spans="1:4" ht="96" hidden="1" customHeight="1" x14ac:dyDescent="0.2">
      <c r="A86" s="15"/>
      <c r="B86" s="40" t="s">
        <v>99</v>
      </c>
      <c r="C86" s="33">
        <v>188633.59</v>
      </c>
      <c r="D86" s="34" t="s">
        <v>25</v>
      </c>
    </row>
    <row r="87" spans="1:4" ht="46.5" hidden="1" customHeight="1" x14ac:dyDescent="0.2">
      <c r="A87" s="15"/>
      <c r="B87" s="37" t="s">
        <v>73</v>
      </c>
      <c r="C87" s="33">
        <v>829.39</v>
      </c>
      <c r="D87" s="42" t="s">
        <v>24</v>
      </c>
    </row>
    <row r="88" spans="1:4" ht="31.5" hidden="1" customHeight="1" x14ac:dyDescent="0.2">
      <c r="A88" s="15"/>
      <c r="B88" s="43" t="s">
        <v>28</v>
      </c>
      <c r="C88" s="33">
        <v>39600</v>
      </c>
      <c r="D88" s="41" t="s">
        <v>27</v>
      </c>
    </row>
    <row r="89" spans="1:4" ht="62.25" hidden="1" customHeight="1" x14ac:dyDescent="0.2">
      <c r="A89" s="15"/>
      <c r="B89" s="37" t="s">
        <v>114</v>
      </c>
      <c r="C89" s="33">
        <v>17499.810000000001</v>
      </c>
      <c r="D89" s="34" t="s">
        <v>25</v>
      </c>
    </row>
    <row r="90" spans="1:4" ht="50.25" hidden="1" customHeight="1" x14ac:dyDescent="0.2">
      <c r="A90" s="7"/>
      <c r="B90" s="37" t="s">
        <v>55</v>
      </c>
      <c r="C90" s="33">
        <v>241037.8</v>
      </c>
      <c r="D90" s="34" t="s">
        <v>52</v>
      </c>
    </row>
    <row r="91" spans="1:4" ht="46.5" hidden="1" customHeight="1" x14ac:dyDescent="0.2">
      <c r="A91" s="7"/>
      <c r="B91" s="37" t="s">
        <v>106</v>
      </c>
      <c r="C91" s="33">
        <v>13185</v>
      </c>
      <c r="D91" s="34" t="s">
        <v>52</v>
      </c>
    </row>
    <row r="92" spans="1:4" ht="31.5" hidden="1" customHeight="1" x14ac:dyDescent="0.2">
      <c r="A92" s="7"/>
      <c r="B92" s="37" t="s">
        <v>116</v>
      </c>
      <c r="C92" s="33">
        <v>17822.72</v>
      </c>
      <c r="D92" s="34" t="s">
        <v>54</v>
      </c>
    </row>
    <row r="93" spans="1:4" ht="30" hidden="1" customHeight="1" x14ac:dyDescent="0.2">
      <c r="A93" s="7"/>
      <c r="B93" s="43" t="s">
        <v>40</v>
      </c>
      <c r="C93" s="33">
        <v>50155.27</v>
      </c>
      <c r="D93" s="34" t="s">
        <v>26</v>
      </c>
    </row>
    <row r="94" spans="1:4" ht="23.25" hidden="1" customHeight="1" x14ac:dyDescent="0.2">
      <c r="A94" s="7"/>
      <c r="B94" s="43" t="s">
        <v>38</v>
      </c>
      <c r="C94" s="22">
        <v>39554.699999999997</v>
      </c>
      <c r="D94" s="34" t="s">
        <v>26</v>
      </c>
    </row>
    <row r="95" spans="1:4" ht="23.25" hidden="1" customHeight="1" x14ac:dyDescent="0.2">
      <c r="A95" s="7"/>
      <c r="B95" s="37" t="s">
        <v>34</v>
      </c>
      <c r="C95" s="33">
        <v>26765.41</v>
      </c>
      <c r="D95" s="34" t="s">
        <v>26</v>
      </c>
    </row>
    <row r="96" spans="1:4" ht="50.25" hidden="1" customHeight="1" x14ac:dyDescent="0.2">
      <c r="A96" s="7"/>
      <c r="B96" s="37" t="s">
        <v>126</v>
      </c>
      <c r="C96" s="33">
        <v>12009.69</v>
      </c>
      <c r="D96" s="34" t="s">
        <v>118</v>
      </c>
    </row>
    <row r="97" spans="1:4" ht="49.5" hidden="1" customHeight="1" x14ac:dyDescent="0.2">
      <c r="A97" s="7"/>
      <c r="B97" s="37" t="s">
        <v>124</v>
      </c>
      <c r="C97" s="33">
        <v>12184.58</v>
      </c>
      <c r="D97" s="34" t="s">
        <v>118</v>
      </c>
    </row>
    <row r="98" spans="1:4" ht="50.25" hidden="1" customHeight="1" x14ac:dyDescent="0.2">
      <c r="A98" s="7"/>
      <c r="B98" s="37" t="s">
        <v>123</v>
      </c>
      <c r="C98" s="22">
        <v>2896.19</v>
      </c>
      <c r="D98" s="34" t="s">
        <v>118</v>
      </c>
    </row>
    <row r="99" spans="1:4" ht="32.25" hidden="1" customHeight="1" x14ac:dyDescent="0.2">
      <c r="A99" s="7"/>
      <c r="B99" s="37" t="s">
        <v>94</v>
      </c>
      <c r="C99" s="33">
        <v>4166.79</v>
      </c>
      <c r="D99" s="34" t="s">
        <v>26</v>
      </c>
    </row>
    <row r="100" spans="1:4" s="28" customFormat="1" ht="15" hidden="1" customHeight="1" x14ac:dyDescent="0.2">
      <c r="A100" s="16" t="s">
        <v>1</v>
      </c>
      <c r="B100" s="21"/>
      <c r="C100" s="23">
        <f>SUM(C81:C99)</f>
        <v>855319.0399999998</v>
      </c>
      <c r="D100" s="27"/>
    </row>
    <row r="101" spans="1:4" ht="15" hidden="1" x14ac:dyDescent="0.2">
      <c r="A101" s="15"/>
      <c r="B101" s="10"/>
      <c r="C101" s="22"/>
      <c r="D101" s="6"/>
    </row>
    <row r="102" spans="1:4" ht="15.75" hidden="1" x14ac:dyDescent="0.25">
      <c r="A102" s="2" t="s">
        <v>9</v>
      </c>
      <c r="B102" s="10" t="s">
        <v>32</v>
      </c>
      <c r="C102" s="22">
        <v>5156.93</v>
      </c>
      <c r="D102" s="6" t="s">
        <v>26</v>
      </c>
    </row>
    <row r="103" spans="1:4" s="28" customFormat="1" ht="15" hidden="1" customHeight="1" x14ac:dyDescent="0.2">
      <c r="A103" s="16" t="s">
        <v>1</v>
      </c>
      <c r="B103" s="19"/>
      <c r="C103" s="23">
        <f>SUM(C102)</f>
        <v>5156.93</v>
      </c>
      <c r="D103" s="27"/>
    </row>
    <row r="104" spans="1:4" ht="15" hidden="1" x14ac:dyDescent="0.2">
      <c r="A104" s="5"/>
      <c r="B104" s="45"/>
      <c r="C104" s="22"/>
      <c r="D104" s="6"/>
    </row>
    <row r="105" spans="1:4" ht="31.5" hidden="1" customHeight="1" x14ac:dyDescent="0.25">
      <c r="A105" s="2" t="s">
        <v>14</v>
      </c>
      <c r="B105" s="40" t="s">
        <v>48</v>
      </c>
      <c r="C105" s="33">
        <v>4500</v>
      </c>
      <c r="D105" s="34" t="s">
        <v>47</v>
      </c>
    </row>
    <row r="106" spans="1:4" ht="30" hidden="1" x14ac:dyDescent="0.2">
      <c r="A106" s="14"/>
      <c r="B106" s="10" t="s">
        <v>42</v>
      </c>
      <c r="C106" s="33">
        <v>3237.11</v>
      </c>
      <c r="D106" s="34" t="s">
        <v>26</v>
      </c>
    </row>
    <row r="107" spans="1:4" ht="50.25" hidden="1" customHeight="1" x14ac:dyDescent="0.2">
      <c r="A107" s="5"/>
      <c r="B107" s="40" t="s">
        <v>122</v>
      </c>
      <c r="C107" s="33">
        <v>49896.92</v>
      </c>
      <c r="D107" s="34" t="s">
        <v>118</v>
      </c>
    </row>
    <row r="108" spans="1:4" ht="15" hidden="1" customHeight="1" x14ac:dyDescent="0.2">
      <c r="A108" s="5" t="s">
        <v>1</v>
      </c>
      <c r="B108" s="11"/>
      <c r="C108" s="22">
        <f>SUM(C105:C107)</f>
        <v>57634.03</v>
      </c>
      <c r="D108" s="6"/>
    </row>
    <row r="109" spans="1:4" ht="15" hidden="1" x14ac:dyDescent="0.2">
      <c r="A109" s="14"/>
      <c r="B109" s="10"/>
      <c r="C109" s="22"/>
      <c r="D109" s="6"/>
    </row>
    <row r="110" spans="1:4" ht="15.75" hidden="1" x14ac:dyDescent="0.25">
      <c r="A110" s="2" t="s">
        <v>12</v>
      </c>
      <c r="B110" s="40" t="s">
        <v>61</v>
      </c>
      <c r="C110" s="22">
        <v>38971.120000000003</v>
      </c>
      <c r="D110" s="34" t="s">
        <v>26</v>
      </c>
    </row>
    <row r="111" spans="1:4" ht="33.75" hidden="1" customHeight="1" x14ac:dyDescent="0.2">
      <c r="A111" s="15"/>
      <c r="B111" s="40" t="s">
        <v>104</v>
      </c>
      <c r="C111" s="33">
        <v>21006.43</v>
      </c>
      <c r="D111" s="34" t="s">
        <v>103</v>
      </c>
    </row>
    <row r="112" spans="1:4" ht="48" hidden="1" customHeight="1" x14ac:dyDescent="0.2">
      <c r="A112" s="15"/>
      <c r="B112" s="40" t="s">
        <v>112</v>
      </c>
      <c r="C112" s="33">
        <v>3000</v>
      </c>
      <c r="D112" s="6" t="s">
        <v>111</v>
      </c>
    </row>
    <row r="113" spans="1:4" ht="24" hidden="1" customHeight="1" x14ac:dyDescent="0.2">
      <c r="A113" s="15"/>
      <c r="B113" s="40" t="s">
        <v>45</v>
      </c>
      <c r="C113" s="33">
        <v>30835.35</v>
      </c>
      <c r="D113" s="34" t="s">
        <v>26</v>
      </c>
    </row>
    <row r="114" spans="1:4" ht="21" hidden="1" customHeight="1" x14ac:dyDescent="0.2">
      <c r="A114" s="7"/>
      <c r="B114" s="40" t="s">
        <v>44</v>
      </c>
      <c r="C114" s="33">
        <v>19353.849999999999</v>
      </c>
      <c r="D114" s="34" t="s">
        <v>26</v>
      </c>
    </row>
    <row r="115" spans="1:4" ht="31.5" hidden="1" customHeight="1" x14ac:dyDescent="0.2">
      <c r="A115" s="7"/>
      <c r="B115" s="40" t="s">
        <v>93</v>
      </c>
      <c r="C115" s="33">
        <v>12291</v>
      </c>
      <c r="D115" s="34" t="s">
        <v>26</v>
      </c>
    </row>
    <row r="116" spans="1:4" ht="31.5" hidden="1" customHeight="1" x14ac:dyDescent="0.2">
      <c r="A116" s="7"/>
      <c r="B116" s="40" t="s">
        <v>91</v>
      </c>
      <c r="C116" s="33">
        <f>2088+196+2105+224+196+196</f>
        <v>5005</v>
      </c>
      <c r="D116" s="34" t="s">
        <v>92</v>
      </c>
    </row>
    <row r="117" spans="1:4" s="28" customFormat="1" ht="15" hidden="1" customHeight="1" x14ac:dyDescent="0.2">
      <c r="A117" s="16" t="s">
        <v>1</v>
      </c>
      <c r="B117" s="21"/>
      <c r="C117" s="23">
        <f>SUM(C110:C116)</f>
        <v>130462.75</v>
      </c>
      <c r="D117" s="27"/>
    </row>
    <row r="118" spans="1:4" ht="171" hidden="1" customHeight="1" x14ac:dyDescent="0.2">
      <c r="A118" s="46" t="s">
        <v>11</v>
      </c>
      <c r="B118" s="40" t="s">
        <v>88</v>
      </c>
      <c r="C118" s="33">
        <v>25350</v>
      </c>
      <c r="D118" s="34" t="s">
        <v>37</v>
      </c>
    </row>
    <row r="119" spans="1:4" ht="20.25" hidden="1" customHeight="1" x14ac:dyDescent="0.2">
      <c r="A119" s="15"/>
      <c r="B119" s="40" t="s">
        <v>58</v>
      </c>
      <c r="C119" s="22">
        <v>45356.4</v>
      </c>
      <c r="D119" s="34" t="s">
        <v>26</v>
      </c>
    </row>
    <row r="120" spans="1:4" ht="45" hidden="1" x14ac:dyDescent="0.2">
      <c r="A120" s="15"/>
      <c r="B120" s="40" t="s">
        <v>69</v>
      </c>
      <c r="C120" s="33">
        <v>4899</v>
      </c>
      <c r="D120" s="34" t="s">
        <v>52</v>
      </c>
    </row>
    <row r="121" spans="1:4" ht="15" hidden="1" customHeight="1" x14ac:dyDescent="0.2">
      <c r="A121" s="5" t="s">
        <v>1</v>
      </c>
      <c r="B121" s="11"/>
      <c r="C121" s="22">
        <f>SUM(C118:C120)</f>
        <v>75605.399999999994</v>
      </c>
      <c r="D121" s="6"/>
    </row>
    <row r="122" spans="1:4" ht="15" hidden="1" x14ac:dyDescent="0.2">
      <c r="A122" s="5"/>
      <c r="B122" s="11"/>
      <c r="C122" s="22"/>
      <c r="D122" s="6"/>
    </row>
    <row r="123" spans="1:4" ht="171" hidden="1" customHeight="1" x14ac:dyDescent="0.2">
      <c r="A123" s="38" t="s">
        <v>10</v>
      </c>
      <c r="B123" s="40" t="s">
        <v>88</v>
      </c>
      <c r="C123" s="33">
        <v>23350</v>
      </c>
      <c r="D123" s="34" t="s">
        <v>37</v>
      </c>
    </row>
    <row r="124" spans="1:4" ht="30" hidden="1" x14ac:dyDescent="0.2">
      <c r="A124" s="15"/>
      <c r="B124" s="40" t="s">
        <v>67</v>
      </c>
      <c r="C124" s="33">
        <v>102371.87</v>
      </c>
      <c r="D124" s="34" t="s">
        <v>26</v>
      </c>
    </row>
    <row r="125" spans="1:4" ht="15" hidden="1" x14ac:dyDescent="0.2">
      <c r="A125" s="15"/>
      <c r="B125" s="40" t="s">
        <v>49</v>
      </c>
      <c r="C125" s="22">
        <v>12834.84</v>
      </c>
      <c r="D125" s="34" t="s">
        <v>26</v>
      </c>
    </row>
    <row r="126" spans="1:4" ht="45" hidden="1" x14ac:dyDescent="0.2">
      <c r="A126" s="15"/>
      <c r="B126" s="37" t="s">
        <v>71</v>
      </c>
      <c r="C126" s="33">
        <v>829.39</v>
      </c>
      <c r="D126" s="42" t="s">
        <v>24</v>
      </c>
    </row>
    <row r="127" spans="1:4" ht="45" hidden="1" x14ac:dyDescent="0.2">
      <c r="A127" s="15"/>
      <c r="B127" s="47" t="s">
        <v>128</v>
      </c>
      <c r="C127" s="33">
        <v>7906</v>
      </c>
      <c r="D127" s="34" t="s">
        <v>118</v>
      </c>
    </row>
    <row r="128" spans="1:4" s="28" customFormat="1" ht="15" hidden="1" customHeight="1" x14ac:dyDescent="0.2">
      <c r="A128" s="16" t="s">
        <v>1</v>
      </c>
      <c r="B128" s="21"/>
      <c r="C128" s="23">
        <f>SUM(C123:C127)</f>
        <v>147292.1</v>
      </c>
      <c r="D128" s="27"/>
    </row>
    <row r="129" spans="1:4" ht="15" hidden="1" x14ac:dyDescent="0.2">
      <c r="A129" s="5"/>
      <c r="B129" s="11"/>
      <c r="C129" s="22"/>
      <c r="D129" s="6"/>
    </row>
    <row r="130" spans="1:4" ht="15.75" hidden="1" x14ac:dyDescent="0.25">
      <c r="A130" s="2" t="s">
        <v>4</v>
      </c>
      <c r="B130" s="10" t="s">
        <v>63</v>
      </c>
      <c r="C130" s="22">
        <v>103927.05</v>
      </c>
      <c r="D130" s="34" t="s">
        <v>26</v>
      </c>
    </row>
    <row r="131" spans="1:4" ht="61.5" hidden="1" customHeight="1" x14ac:dyDescent="0.2">
      <c r="A131" s="7"/>
      <c r="B131" s="40" t="s">
        <v>77</v>
      </c>
      <c r="C131" s="33">
        <v>27500</v>
      </c>
      <c r="D131" s="6" t="s">
        <v>76</v>
      </c>
    </row>
    <row r="132" spans="1:4" ht="51" hidden="1" customHeight="1" x14ac:dyDescent="0.2">
      <c r="A132" s="15"/>
      <c r="B132" s="40" t="s">
        <v>53</v>
      </c>
      <c r="C132" s="33">
        <v>4899</v>
      </c>
      <c r="D132" s="34" t="s">
        <v>52</v>
      </c>
    </row>
    <row r="133" spans="1:4" ht="33.75" hidden="1" customHeight="1" x14ac:dyDescent="0.2">
      <c r="A133" s="7"/>
      <c r="B133" s="40" t="s">
        <v>134</v>
      </c>
      <c r="C133" s="22">
        <v>360</v>
      </c>
      <c r="D133" s="34" t="s">
        <v>133</v>
      </c>
    </row>
    <row r="134" spans="1:4" ht="34.5" hidden="1" customHeight="1" x14ac:dyDescent="0.2">
      <c r="A134" s="7"/>
      <c r="B134" s="40" t="s">
        <v>134</v>
      </c>
      <c r="C134" s="22">
        <v>540</v>
      </c>
      <c r="D134" s="34" t="s">
        <v>133</v>
      </c>
    </row>
    <row r="135" spans="1:4" ht="182.25" hidden="1" customHeight="1" x14ac:dyDescent="0.2">
      <c r="A135" s="7"/>
      <c r="B135" s="10" t="s">
        <v>41</v>
      </c>
      <c r="C135" s="33">
        <v>22600</v>
      </c>
      <c r="D135" s="34" t="s">
        <v>37</v>
      </c>
    </row>
    <row r="136" spans="1:4" ht="45" hidden="1" x14ac:dyDescent="0.2">
      <c r="A136" s="7"/>
      <c r="B136" s="40" t="s">
        <v>97</v>
      </c>
      <c r="C136" s="33">
        <v>249962.15</v>
      </c>
      <c r="D136" s="42" t="s">
        <v>24</v>
      </c>
    </row>
    <row r="137" spans="1:4" s="28" customFormat="1" ht="15" hidden="1" customHeight="1" x14ac:dyDescent="0.2">
      <c r="A137" s="16" t="s">
        <v>1</v>
      </c>
      <c r="B137" s="21"/>
      <c r="C137" s="23">
        <f>SUM(C130:C136)</f>
        <v>409788.19999999995</v>
      </c>
      <c r="D137" s="27"/>
    </row>
    <row r="138" spans="1:4" ht="15" hidden="1" customHeight="1" x14ac:dyDescent="0.2">
      <c r="A138" s="5"/>
      <c r="B138" s="11"/>
      <c r="C138" s="22"/>
      <c r="D138" s="6"/>
    </row>
    <row r="139" spans="1:4" ht="46.5" customHeight="1" x14ac:dyDescent="0.2">
      <c r="A139" s="56" t="s">
        <v>23</v>
      </c>
      <c r="B139" s="48" t="s">
        <v>119</v>
      </c>
      <c r="C139" s="33">
        <v>2500</v>
      </c>
      <c r="D139" s="34" t="s">
        <v>118</v>
      </c>
    </row>
    <row r="140" spans="1:4" s="28" customFormat="1" ht="15" customHeight="1" x14ac:dyDescent="0.2">
      <c r="A140" s="16" t="s">
        <v>1</v>
      </c>
      <c r="B140" s="21"/>
      <c r="C140" s="23">
        <f>SUM(C139)</f>
        <v>2500</v>
      </c>
      <c r="D140" s="27"/>
    </row>
    <row r="141" spans="1:4" ht="7.5" customHeight="1" x14ac:dyDescent="0.2">
      <c r="A141" s="8"/>
      <c r="B141" s="17"/>
      <c r="C141" s="24"/>
      <c r="D141" s="13"/>
    </row>
    <row r="142" spans="1:4" x14ac:dyDescent="0.2">
      <c r="A142" s="18"/>
      <c r="B142" s="9"/>
      <c r="C142" s="25"/>
      <c r="D142" s="12"/>
    </row>
    <row r="143" spans="1:4" x14ac:dyDescent="0.2">
      <c r="A143" s="9"/>
      <c r="B143" s="9"/>
      <c r="C143" s="25"/>
      <c r="D143" s="12"/>
    </row>
  </sheetData>
  <mergeCells count="2">
    <mergeCell ref="A3:A4"/>
    <mergeCell ref="B3:D3"/>
  </mergeCells>
  <phoneticPr fontId="0" type="noConversion"/>
  <pageMargins left="0" right="0" top="0" bottom="0" header="0.15748031496062992" footer="0.15748031496062992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Трубников, 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2016-04-18T08:45:29Z</dcterms:modified>
</cp:coreProperties>
</file>